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kellercloudgbr.sharepoint.com/sites/UK-GHO-Finance/Group Finance/2025/Year-end/Website info for Cosec/"/>
    </mc:Choice>
  </mc:AlternateContent>
  <xr:revisionPtr revIDLastSave="50" documentId="8_{F6FAFE86-59A9-4539-AFD1-D12E7570FA4B}" xr6:coauthVersionLast="47" xr6:coauthVersionMax="47" xr10:uidLastSave="{C8DAFBB0-026E-4617-9716-189F3EC420C3}"/>
  <bookViews>
    <workbookView xWindow="-120" yWindow="-120" windowWidth="29040" windowHeight="15720" xr2:uid="{00000000-000D-0000-FFFF-FFFF00000000}"/>
  </bookViews>
  <sheets>
    <sheet name="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2" l="1"/>
  <c r="D12" i="2"/>
  <c r="C10" i="2"/>
  <c r="D10" i="2"/>
  <c r="E20" i="2"/>
  <c r="E21" i="2"/>
  <c r="E22" i="2"/>
  <c r="C23" i="2"/>
  <c r="C25" i="2" s="1"/>
  <c r="C27" i="2" s="1"/>
  <c r="D23" i="2"/>
  <c r="D25" i="2" s="1"/>
  <c r="D27" i="2" s="1"/>
  <c r="F23" i="2"/>
  <c r="F25" i="2" s="1"/>
  <c r="F27" i="2" s="1"/>
  <c r="E23" i="2" l="1"/>
  <c r="E25" i="2" s="1"/>
  <c r="E27" i="2" s="1"/>
</calcChain>
</file>

<file path=xl/sharedStrings.xml><?xml version="1.0" encoding="utf-8"?>
<sst xmlns="http://schemas.openxmlformats.org/spreadsheetml/2006/main" count="46" uniqueCount="19">
  <si>
    <t>Revenue</t>
  </si>
  <si>
    <t>North America</t>
  </si>
  <si>
    <t>Operating profit</t>
  </si>
  <si>
    <t>£m</t>
  </si>
  <si>
    <t>Before non-underlying items</t>
  </si>
  <si>
    <t>Europe</t>
  </si>
  <si>
    <t>Asia-Pacific, Middle East and Africa</t>
  </si>
  <si>
    <t>Central items</t>
  </si>
  <si>
    <t>Asia-Pacific</t>
  </si>
  <si>
    <r>
      <t xml:space="preserve">Non-underlying items </t>
    </r>
    <r>
      <rPr>
        <vertAlign val="superscript"/>
        <sz val="11"/>
        <color theme="1"/>
        <rFont val="Calibri"/>
        <family val="2"/>
        <scheme val="minor"/>
      </rPr>
      <t>2</t>
    </r>
  </si>
  <si>
    <t>Operating</t>
  </si>
  <si>
    <t xml:space="preserve"> profit</t>
  </si>
  <si>
    <t>Europe and Middle East</t>
  </si>
  <si>
    <t>—</t>
  </si>
  <si>
    <r>
      <rPr>
        <vertAlign val="superscript"/>
        <sz val="11"/>
        <color theme="1"/>
        <rFont val="Calibri"/>
        <family val="2"/>
        <scheme val="minor"/>
      </rPr>
      <t>2</t>
    </r>
    <r>
      <rPr>
        <sz val="11"/>
        <color theme="1"/>
        <rFont val="Calibri"/>
        <family val="2"/>
        <scheme val="minor"/>
      </rPr>
      <t xml:space="preserve"> Non-underlying items are items which are exceptional by their size and/or are non-trading in nature and are disclosed separately in the financial statements where it is necessary to do so to provide further understanding of the financial position of the Group.</t>
    </r>
  </si>
  <si>
    <r>
      <t xml:space="preserve">2023 </t>
    </r>
    <r>
      <rPr>
        <vertAlign val="superscript"/>
        <sz val="11"/>
        <color theme="1"/>
        <rFont val="Calibri"/>
        <family val="2"/>
        <scheme val="minor"/>
      </rPr>
      <t>1</t>
    </r>
  </si>
  <si>
    <r>
      <t xml:space="preserve">2021 </t>
    </r>
    <r>
      <rPr>
        <vertAlign val="superscript"/>
        <sz val="11"/>
        <color theme="1"/>
        <rFont val="Calibri"/>
        <family val="2"/>
        <scheme val="minor"/>
      </rPr>
      <t>1</t>
    </r>
  </si>
  <si>
    <r>
      <t xml:space="preserve">2022 </t>
    </r>
    <r>
      <rPr>
        <vertAlign val="superscript"/>
        <sz val="11"/>
        <color theme="1"/>
        <rFont val="Calibri"/>
        <family val="2"/>
        <scheme val="minor"/>
      </rPr>
      <t>1</t>
    </r>
  </si>
  <si>
    <r>
      <rPr>
        <vertAlign val="superscript"/>
        <sz val="10"/>
        <color theme="1"/>
        <rFont val="Calibri"/>
        <family val="2"/>
        <scheme val="minor"/>
      </rPr>
      <t>1</t>
    </r>
    <r>
      <rPr>
        <sz val="11"/>
        <color theme="1"/>
        <rFont val="Calibri"/>
        <family val="2"/>
        <scheme val="minor"/>
      </rPr>
      <t xml:space="preserve"> From 1 January 2024, the Middle East and Africa (MEA) business was transferred to the Europe division, creating the Europe and Middle East Division, and the remaining Asia-Pacific, Middle East and Africa Division became the Asia-Pacific Division. The 2023 comparative segmental information has been updated to reflect this change as it is consistent with the information reviewed by the Chief Operating Decision Maker. The 2021 and 2022 information reflects the previous divisional structure, being North America, Europe and Asia-Pacific, Middle East and Africa.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</si>
</sst>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 #,##0.0_)\-;_-* &quot;-&quot;??_-;_-@_-"/>
    <numFmt numFmtId="165" formatCode="_-* #,##0.0_-;* #,##\(0.0\)_-;_-* &quot;-&quot;??_-;_-@_-"/>
    <numFmt numFmtId="166" formatCode="_-* #,##0.0_-;* #,#\(#0.0\)_-;_-* &quot;-&quot;??_-;_-@_-"/>
    <numFmt numFmtId="167"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vertAlign val="superscript"/>
      <sz val="10"/>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6">
    <xf numFmtId="0" fontId="0" fillId="0" borderId="0" xfId="0"/>
    <xf numFmtId="0" fontId="2" fillId="0" borderId="0" xfId="0" applyFont="1" applyAlignment="1">
      <alignment horizontal="center"/>
    </xf>
    <xf numFmtId="164" fontId="2" fillId="0" borderId="1" xfId="1" applyNumberFormat="1" applyFont="1" applyFill="1" applyBorder="1" applyAlignment="1">
      <alignment horizontal="center" vertical="top"/>
    </xf>
    <xf numFmtId="166" fontId="2" fillId="0" borderId="1" xfId="1" applyNumberFormat="1" applyFont="1" applyFill="1" applyBorder="1" applyAlignment="1">
      <alignment horizontal="center" vertical="top"/>
    </xf>
    <xf numFmtId="164" fontId="2" fillId="0" borderId="0" xfId="1" applyNumberFormat="1" applyFont="1" applyFill="1" applyBorder="1" applyAlignment="1">
      <alignment horizontal="center" vertical="top"/>
    </xf>
    <xf numFmtId="0" fontId="2" fillId="0" borderId="0" xfId="0" applyFont="1"/>
    <xf numFmtId="164" fontId="2" fillId="0" borderId="2" xfId="1" applyNumberFormat="1" applyFont="1" applyFill="1" applyBorder="1" applyAlignment="1">
      <alignment horizontal="center" vertical="top"/>
    </xf>
    <xf numFmtId="167" fontId="0" fillId="0" borderId="0" xfId="2" applyNumberFormat="1" applyFont="1" applyFill="1"/>
    <xf numFmtId="0" fontId="0" fillId="0" borderId="0" xfId="0" applyAlignment="1">
      <alignment horizontal="center"/>
    </xf>
    <xf numFmtId="0" fontId="0" fillId="0" borderId="1" xfId="0" applyBorder="1" applyAlignment="1">
      <alignment horizontal="center"/>
    </xf>
    <xf numFmtId="164" fontId="0" fillId="0" borderId="0" xfId="1" applyNumberFormat="1" applyFont="1" applyFill="1" applyAlignment="1">
      <alignment horizontal="center" vertical="top"/>
    </xf>
    <xf numFmtId="164" fontId="0" fillId="0" borderId="1" xfId="1" applyNumberFormat="1" applyFont="1" applyFill="1" applyBorder="1" applyAlignment="1">
      <alignment horizontal="center" vertical="top"/>
    </xf>
    <xf numFmtId="166" fontId="0" fillId="0" borderId="1" xfId="1" applyNumberFormat="1" applyFont="1" applyFill="1" applyBorder="1" applyAlignment="1">
      <alignment horizontal="center" vertical="top"/>
    </xf>
    <xf numFmtId="164" fontId="0" fillId="0" borderId="0" xfId="1" applyNumberFormat="1" applyFont="1" applyFill="1" applyBorder="1" applyAlignment="1">
      <alignment horizontal="center" vertical="top"/>
    </xf>
    <xf numFmtId="165" fontId="0" fillId="0" borderId="1" xfId="1" applyNumberFormat="1" applyFont="1" applyFill="1" applyBorder="1" applyAlignment="1">
      <alignment horizontal="center" vertical="top"/>
    </xf>
    <xf numFmtId="164" fontId="0" fillId="0" borderId="3" xfId="1" applyNumberFormat="1" applyFont="1" applyFill="1" applyBorder="1" applyAlignment="1">
      <alignment horizontal="center" vertical="top"/>
    </xf>
    <xf numFmtId="166" fontId="0" fillId="0" borderId="0" xfId="1" applyNumberFormat="1" applyFont="1" applyFill="1" applyBorder="1" applyAlignment="1">
      <alignment horizontal="center" vertical="top"/>
    </xf>
    <xf numFmtId="165" fontId="0" fillId="0" borderId="0" xfId="1" applyNumberFormat="1" applyFont="1" applyFill="1" applyBorder="1" applyAlignment="1">
      <alignment horizontal="center" vertical="top"/>
    </xf>
    <xf numFmtId="166" fontId="2" fillId="0" borderId="0" xfId="1" applyNumberFormat="1" applyFont="1" applyFill="1" applyBorder="1" applyAlignment="1">
      <alignment horizontal="center" vertical="top"/>
    </xf>
    <xf numFmtId="0" fontId="0" fillId="0" borderId="0" xfId="0" applyAlignment="1">
      <alignment vertical="center" wrapText="1"/>
    </xf>
    <xf numFmtId="164" fontId="2" fillId="0" borderId="1" xfId="1" applyNumberFormat="1" applyFont="1" applyFill="1" applyBorder="1" applyAlignment="1">
      <alignment horizontal="right" vertical="top"/>
    </xf>
    <xf numFmtId="164" fontId="0" fillId="0" borderId="1" xfId="1" applyNumberFormat="1" applyFont="1" applyFill="1" applyBorder="1" applyAlignment="1">
      <alignment horizontal="right" vertical="top"/>
    </xf>
    <xf numFmtId="164" fontId="1" fillId="0" borderId="2" xfId="1" applyNumberFormat="1" applyFont="1" applyFill="1" applyBorder="1" applyAlignment="1">
      <alignment horizontal="center" vertical="top"/>
    </xf>
    <xf numFmtId="0" fontId="0" fillId="0" borderId="0" xfId="0" applyAlignment="1">
      <alignment horizontal="left" wrapText="1"/>
    </xf>
    <xf numFmtId="0" fontId="2" fillId="0" borderId="0" xfId="0" applyFont="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Border="1" applyAlignment="1">
      <alignment horizontal="center"/>
    </xf>
    <xf numFmtId="0" fontId="0" fillId="0" borderId="0" xfId="0" applyBorder="1"/>
    <xf numFmtId="0" fontId="0" fillId="0" borderId="0" xfId="0" applyFont="1" applyAlignment="1">
      <alignment horizontal="center"/>
    </xf>
    <xf numFmtId="0" fontId="0" fillId="0" borderId="0" xfId="0" applyFont="1" applyAlignment="1">
      <alignment horizontal="center"/>
    </xf>
    <xf numFmtId="164" fontId="1" fillId="0" borderId="0" xfId="1" applyNumberFormat="1" applyFont="1" applyFill="1" applyBorder="1" applyAlignment="1">
      <alignment horizontal="center" vertical="top"/>
    </xf>
    <xf numFmtId="166" fontId="1" fillId="0" borderId="0" xfId="1" applyNumberFormat="1" applyFont="1" applyFill="1" applyBorder="1" applyAlignment="1">
      <alignment horizontal="center" vertical="top"/>
    </xf>
    <xf numFmtId="164" fontId="1" fillId="0" borderId="1" xfId="1" applyNumberFormat="1" applyFont="1" applyFill="1" applyBorder="1" applyAlignment="1">
      <alignment horizontal="center" vertical="top"/>
    </xf>
    <xf numFmtId="164" fontId="1" fillId="0" borderId="1" xfId="1" applyNumberFormat="1" applyFont="1" applyFill="1" applyBorder="1" applyAlignment="1">
      <alignment horizontal="right" vertical="top"/>
    </xf>
    <xf numFmtId="166" fontId="1" fillId="0" borderId="1" xfId="1" applyNumberFormat="1" applyFont="1" applyFill="1" applyBorder="1" applyAlignment="1">
      <alignment horizontal="center"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F131-2302-425E-86EA-AFF792C4A96F}">
  <dimension ref="B3:N36"/>
  <sheetViews>
    <sheetView showGridLines="0" tabSelected="1" workbookViewId="0">
      <selection activeCell="B3" sqref="B3"/>
    </sheetView>
  </sheetViews>
  <sheetFormatPr defaultColWidth="9.140625" defaultRowHeight="15" x14ac:dyDescent="0.25"/>
  <cols>
    <col min="2" max="2" width="32" customWidth="1"/>
    <col min="3" max="4" width="19.42578125" customWidth="1"/>
    <col min="5" max="5" width="19.85546875" customWidth="1"/>
    <col min="6" max="6" width="20.140625" customWidth="1"/>
    <col min="7" max="7" width="16.140625" customWidth="1"/>
    <col min="8" max="8" width="18.140625" customWidth="1"/>
    <col min="9" max="9" width="16.140625" customWidth="1"/>
    <col min="10" max="10" width="18.140625" customWidth="1"/>
    <col min="11" max="11" width="16.140625" customWidth="1"/>
    <col min="12" max="12" width="18.140625" customWidth="1"/>
    <col min="13" max="13" width="16.140625" customWidth="1"/>
    <col min="14" max="14" width="18.140625" customWidth="1"/>
  </cols>
  <sheetData>
    <row r="3" spans="2:8" ht="17.25" x14ac:dyDescent="0.25">
      <c r="C3" s="24">
        <v>2025</v>
      </c>
      <c r="D3" s="24"/>
      <c r="E3" s="29">
        <v>2024</v>
      </c>
      <c r="F3" s="29"/>
      <c r="G3" s="25" t="s">
        <v>15</v>
      </c>
      <c r="H3" s="25"/>
    </row>
    <row r="4" spans="2:8" x14ac:dyDescent="0.25">
      <c r="C4" s="1" t="s">
        <v>0</v>
      </c>
      <c r="D4" s="1" t="s">
        <v>10</v>
      </c>
      <c r="E4" s="30" t="s">
        <v>0</v>
      </c>
      <c r="F4" s="30" t="s">
        <v>10</v>
      </c>
      <c r="G4" s="8" t="s">
        <v>0</v>
      </c>
      <c r="H4" s="8" t="s">
        <v>10</v>
      </c>
    </row>
    <row r="5" spans="2:8" x14ac:dyDescent="0.25">
      <c r="C5" s="1"/>
      <c r="D5" s="1" t="s">
        <v>11</v>
      </c>
      <c r="E5" s="30"/>
      <c r="F5" s="30" t="s">
        <v>11</v>
      </c>
      <c r="G5" s="8"/>
      <c r="H5" s="8" t="s">
        <v>11</v>
      </c>
    </row>
    <row r="6" spans="2:8" x14ac:dyDescent="0.25">
      <c r="C6" s="4" t="s">
        <v>3</v>
      </c>
      <c r="D6" s="4" t="s">
        <v>3</v>
      </c>
      <c r="E6" s="31" t="s">
        <v>3</v>
      </c>
      <c r="F6" s="31" t="s">
        <v>3</v>
      </c>
      <c r="G6" s="13" t="s">
        <v>3</v>
      </c>
      <c r="H6" s="13" t="s">
        <v>3</v>
      </c>
    </row>
    <row r="7" spans="2:8" x14ac:dyDescent="0.25">
      <c r="B7" t="s">
        <v>1</v>
      </c>
      <c r="C7" s="4">
        <v>1815.7</v>
      </c>
      <c r="D7" s="4">
        <v>166.2</v>
      </c>
      <c r="E7" s="31">
        <v>1785.8</v>
      </c>
      <c r="F7" s="31">
        <v>190</v>
      </c>
      <c r="G7" s="13">
        <v>1770</v>
      </c>
      <c r="H7" s="13">
        <v>169.6</v>
      </c>
    </row>
    <row r="8" spans="2:8" x14ac:dyDescent="0.25">
      <c r="B8" t="s">
        <v>12</v>
      </c>
      <c r="C8" s="4">
        <v>873.4</v>
      </c>
      <c r="D8" s="18">
        <v>38.799999999999997</v>
      </c>
      <c r="E8" s="31">
        <v>835.1</v>
      </c>
      <c r="F8" s="32">
        <v>7.9</v>
      </c>
      <c r="G8" s="13">
        <v>808</v>
      </c>
      <c r="H8" s="16">
        <v>9.8000000000000007</v>
      </c>
    </row>
    <row r="9" spans="2:8" x14ac:dyDescent="0.25">
      <c r="B9" t="s">
        <v>8</v>
      </c>
      <c r="C9" s="2">
        <v>398.2</v>
      </c>
      <c r="D9" s="2">
        <v>30.6</v>
      </c>
      <c r="E9" s="33">
        <v>365.8</v>
      </c>
      <c r="F9" s="33">
        <v>28.7</v>
      </c>
      <c r="G9" s="11">
        <v>388</v>
      </c>
      <c r="H9" s="11">
        <v>14.6</v>
      </c>
    </row>
    <row r="10" spans="2:8" x14ac:dyDescent="0.25">
      <c r="C10" s="18">
        <f>SUM(C7:C9)</f>
        <v>3087.2999999999997</v>
      </c>
      <c r="D10" s="18">
        <f>SUM(D7:D9)</f>
        <v>235.6</v>
      </c>
      <c r="E10" s="31">
        <v>2986.7</v>
      </c>
      <c r="F10" s="32">
        <v>226.6</v>
      </c>
      <c r="G10" s="13">
        <v>2966</v>
      </c>
      <c r="H10" s="17">
        <v>194</v>
      </c>
    </row>
    <row r="11" spans="2:8" x14ac:dyDescent="0.25">
      <c r="B11" t="s">
        <v>7</v>
      </c>
      <c r="C11" s="20" t="s">
        <v>13</v>
      </c>
      <c r="D11" s="3">
        <v>-17.399999999999999</v>
      </c>
      <c r="E11" s="34" t="s">
        <v>13</v>
      </c>
      <c r="F11" s="35">
        <v>-14</v>
      </c>
      <c r="G11" s="21" t="s">
        <v>13</v>
      </c>
      <c r="H11" s="12">
        <v>-13.1</v>
      </c>
    </row>
    <row r="12" spans="2:8" x14ac:dyDescent="0.25">
      <c r="B12" t="s">
        <v>4</v>
      </c>
      <c r="C12" s="4">
        <v>3087.3</v>
      </c>
      <c r="D12" s="18">
        <f>SUM(D10:D11)</f>
        <v>218.2</v>
      </c>
      <c r="E12" s="31">
        <v>2986.7</v>
      </c>
      <c r="F12" s="32">
        <v>212.6</v>
      </c>
      <c r="G12" s="13">
        <v>2966</v>
      </c>
      <c r="H12" s="16">
        <v>180.9</v>
      </c>
    </row>
    <row r="13" spans="2:8" ht="17.25" x14ac:dyDescent="0.25">
      <c r="B13" t="s">
        <v>9</v>
      </c>
      <c r="C13" s="20" t="s">
        <v>13</v>
      </c>
      <c r="D13" s="3">
        <v>-10.9</v>
      </c>
      <c r="E13" s="34" t="s">
        <v>13</v>
      </c>
      <c r="F13" s="35">
        <v>-7.5</v>
      </c>
      <c r="G13" s="21" t="s">
        <v>13</v>
      </c>
      <c r="H13" s="12">
        <v>-27.8</v>
      </c>
    </row>
    <row r="14" spans="2:8" x14ac:dyDescent="0.25">
      <c r="B14" s="19"/>
      <c r="C14" s="6">
        <v>3087.3</v>
      </c>
      <c r="D14" s="6">
        <f>SUM(D12:D13)</f>
        <v>207.29999999999998</v>
      </c>
      <c r="E14" s="22">
        <v>2986.7</v>
      </c>
      <c r="F14" s="22">
        <v>205.1</v>
      </c>
      <c r="G14" s="22">
        <v>2966</v>
      </c>
      <c r="H14" s="22">
        <v>153.1</v>
      </c>
    </row>
    <row r="17" spans="2:14" ht="17.25" x14ac:dyDescent="0.25">
      <c r="C17" s="25" t="s">
        <v>17</v>
      </c>
      <c r="D17" s="25"/>
      <c r="E17" s="25" t="s">
        <v>16</v>
      </c>
      <c r="F17" s="25"/>
      <c r="I17" s="26"/>
      <c r="J17" s="26"/>
      <c r="K17" s="25"/>
      <c r="L17" s="25"/>
    </row>
    <row r="18" spans="2:14" x14ac:dyDescent="0.25">
      <c r="C18" s="8" t="s">
        <v>0</v>
      </c>
      <c r="D18" s="8" t="s">
        <v>2</v>
      </c>
      <c r="E18" s="8" t="s">
        <v>0</v>
      </c>
      <c r="F18" s="8" t="s">
        <v>2</v>
      </c>
      <c r="I18" s="27"/>
      <c r="J18" s="27"/>
      <c r="K18" s="8"/>
      <c r="L18" s="8"/>
    </row>
    <row r="19" spans="2:14" x14ac:dyDescent="0.25">
      <c r="C19" s="9" t="s">
        <v>3</v>
      </c>
      <c r="D19" s="9" t="s">
        <v>3</v>
      </c>
      <c r="E19" s="9" t="s">
        <v>3</v>
      </c>
      <c r="F19" s="9" t="s">
        <v>3</v>
      </c>
      <c r="I19" s="27"/>
      <c r="J19" s="27"/>
      <c r="K19" s="8"/>
      <c r="L19" s="8"/>
    </row>
    <row r="20" spans="2:14" x14ac:dyDescent="0.25">
      <c r="B20" t="s">
        <v>1</v>
      </c>
      <c r="C20" s="10">
        <v>1896.1</v>
      </c>
      <c r="D20" s="10">
        <v>82</v>
      </c>
      <c r="E20" s="10">
        <f>1323100000/1000000</f>
        <v>1323.1</v>
      </c>
      <c r="F20" s="10">
        <v>73</v>
      </c>
      <c r="I20" s="13"/>
      <c r="J20" s="13"/>
      <c r="K20" s="13"/>
      <c r="L20" s="13"/>
    </row>
    <row r="21" spans="2:14" x14ac:dyDescent="0.25">
      <c r="B21" t="s">
        <v>5</v>
      </c>
      <c r="C21" s="10">
        <v>649.29999999999995</v>
      </c>
      <c r="D21" s="10">
        <v>29.1</v>
      </c>
      <c r="E21" s="10">
        <f>549200000/1000000</f>
        <v>549.20000000000005</v>
      </c>
      <c r="F21" s="10">
        <v>24.3</v>
      </c>
      <c r="I21" s="13"/>
      <c r="J21" s="13"/>
      <c r="K21" s="13"/>
      <c r="L21" s="13"/>
    </row>
    <row r="22" spans="2:14" x14ac:dyDescent="0.25">
      <c r="B22" t="s">
        <v>6</v>
      </c>
      <c r="C22" s="11">
        <v>399.2</v>
      </c>
      <c r="D22" s="12">
        <v>6.6</v>
      </c>
      <c r="E22" s="11">
        <f>350200000/1000000</f>
        <v>350.2</v>
      </c>
      <c r="F22" s="12">
        <v>-0.9</v>
      </c>
      <c r="I22" s="13"/>
      <c r="J22" s="16"/>
      <c r="K22" s="13"/>
      <c r="L22" s="16"/>
    </row>
    <row r="23" spans="2:14" x14ac:dyDescent="0.25">
      <c r="C23" s="13">
        <f t="shared" ref="C23:D23" si="0">SUM(C20:C22)</f>
        <v>2944.5999999999995</v>
      </c>
      <c r="D23" s="13">
        <f t="shared" si="0"/>
        <v>117.69999999999999</v>
      </c>
      <c r="E23" s="13">
        <f>SUM(E20:E22)</f>
        <v>2222.5</v>
      </c>
      <c r="F23" s="13">
        <f>SUM(F20:F22)</f>
        <v>96.399999999999991</v>
      </c>
      <c r="I23" s="13"/>
      <c r="J23" s="13"/>
      <c r="K23" s="13"/>
      <c r="L23" s="13"/>
    </row>
    <row r="24" spans="2:14" x14ac:dyDescent="0.25">
      <c r="B24" t="s">
        <v>7</v>
      </c>
      <c r="C24" s="11">
        <v>0</v>
      </c>
      <c r="D24" s="14">
        <v>-9.1</v>
      </c>
      <c r="E24" s="11">
        <v>0</v>
      </c>
      <c r="F24" s="14">
        <v>-7.9</v>
      </c>
      <c r="I24" s="13"/>
      <c r="J24" s="17"/>
      <c r="K24" s="13"/>
      <c r="L24" s="17"/>
    </row>
    <row r="25" spans="2:14" x14ac:dyDescent="0.25">
      <c r="B25" t="s">
        <v>4</v>
      </c>
      <c r="C25" s="15">
        <f>SUM(C23:C24)</f>
        <v>2944.5999999999995</v>
      </c>
      <c r="D25" s="15">
        <f>SUM(D23:D24)</f>
        <v>108.6</v>
      </c>
      <c r="E25" s="15">
        <f>SUM(E23:E24)</f>
        <v>2222.5</v>
      </c>
      <c r="F25" s="15">
        <f>SUM(F23:F24)</f>
        <v>88.499999999999986</v>
      </c>
      <c r="I25" s="13"/>
      <c r="J25" s="13"/>
      <c r="K25" s="13"/>
      <c r="L25" s="13"/>
    </row>
    <row r="26" spans="2:14" ht="17.25" x14ac:dyDescent="0.25">
      <c r="B26" t="s">
        <v>9</v>
      </c>
      <c r="C26" s="11">
        <v>0</v>
      </c>
      <c r="D26" s="12">
        <v>-40.799999999999997</v>
      </c>
      <c r="E26" s="11">
        <v>0</v>
      </c>
      <c r="F26" s="12">
        <v>-12.1</v>
      </c>
      <c r="I26" s="13"/>
      <c r="J26" s="16"/>
      <c r="K26" s="4"/>
      <c r="L26" s="16"/>
    </row>
    <row r="27" spans="2:14" s="5" customFormat="1" x14ac:dyDescent="0.25">
      <c r="C27" s="22">
        <f>SUM(C25:C26)</f>
        <v>2944.5999999999995</v>
      </c>
      <c r="D27" s="22">
        <f>SUM(D25:D26)</f>
        <v>67.8</v>
      </c>
      <c r="E27" s="22">
        <f>SUM(E25:E26)</f>
        <v>2222.5</v>
      </c>
      <c r="F27" s="22">
        <f>SUM(F25:F26)</f>
        <v>76.399999999999991</v>
      </c>
      <c r="I27" s="13"/>
      <c r="J27" s="13"/>
      <c r="K27" s="13"/>
      <c r="L27" s="13"/>
    </row>
    <row r="28" spans="2:14" x14ac:dyDescent="0.25">
      <c r="I28" s="28"/>
      <c r="J28" s="28"/>
    </row>
    <row r="30" spans="2:14" ht="44.1" customHeight="1" x14ac:dyDescent="0.25">
      <c r="B30" s="23" t="s">
        <v>18</v>
      </c>
      <c r="C30" s="23"/>
      <c r="D30" s="23"/>
      <c r="E30" s="23"/>
      <c r="F30" s="23"/>
      <c r="G30" s="23"/>
      <c r="H30" s="23"/>
      <c r="I30" s="23"/>
      <c r="J30" s="23"/>
      <c r="K30" s="23"/>
      <c r="L30" s="23"/>
      <c r="M30" s="23"/>
      <c r="N30" s="23"/>
    </row>
    <row r="31" spans="2:14" ht="27.75" customHeight="1" x14ac:dyDescent="0.25">
      <c r="B31" s="23" t="s">
        <v>14</v>
      </c>
      <c r="C31" s="23"/>
      <c r="D31" s="23"/>
      <c r="E31" s="23"/>
      <c r="F31" s="23"/>
      <c r="G31" s="23"/>
      <c r="H31" s="23"/>
      <c r="I31" s="23"/>
      <c r="J31" s="23"/>
      <c r="K31" s="23"/>
      <c r="L31" s="23"/>
      <c r="M31" s="23"/>
      <c r="N31" s="23"/>
    </row>
    <row r="32" spans="2:14" x14ac:dyDescent="0.25">
      <c r="H32" s="7"/>
      <c r="J32" s="7"/>
    </row>
    <row r="33" spans="8:10" x14ac:dyDescent="0.25">
      <c r="H33" s="7"/>
      <c r="J33" s="7"/>
    </row>
    <row r="34" spans="8:10" x14ac:dyDescent="0.25">
      <c r="H34" s="7"/>
      <c r="J34" s="7"/>
    </row>
    <row r="35" spans="8:10" x14ac:dyDescent="0.25">
      <c r="H35" s="7"/>
      <c r="J35" s="7"/>
    </row>
    <row r="36" spans="8:10" x14ac:dyDescent="0.25">
      <c r="H36" s="7"/>
      <c r="J36" s="7"/>
    </row>
  </sheetData>
  <mergeCells count="9">
    <mergeCell ref="B30:N30"/>
    <mergeCell ref="B31:N31"/>
    <mergeCell ref="E3:F3"/>
    <mergeCell ref="G3:H3"/>
    <mergeCell ref="K17:L17"/>
    <mergeCell ref="E17:F17"/>
    <mergeCell ref="I17:J17"/>
    <mergeCell ref="C3:D3"/>
    <mergeCell ref="C17:D17"/>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64D7290C708A48B403B3E7086D0F9D" ma:contentTypeVersion="17" ma:contentTypeDescription="Create a new document." ma:contentTypeScope="" ma:versionID="49eb25141a42dd6034a889a0f5553b45">
  <xsd:schema xmlns:xsd="http://www.w3.org/2001/XMLSchema" xmlns:xs="http://www.w3.org/2001/XMLSchema" xmlns:p="http://schemas.microsoft.com/office/2006/metadata/properties" xmlns:ns2="8bc75e52-d673-4e00-b79b-0b0a9cad203b" xmlns:ns3="d8cb6019-d197-409d-88db-507aa501abe2" targetNamespace="http://schemas.microsoft.com/office/2006/metadata/properties" ma:root="true" ma:fieldsID="f02a64840903523507d631fb60bfa9dc" ns2:_="" ns3:_="">
    <xsd:import namespace="8bc75e52-d673-4e00-b79b-0b0a9cad203b"/>
    <xsd:import namespace="d8cb6019-d197-409d-88db-507aa501ab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75e52-d673-4e00-b79b-0b0a9cad203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9780964-61ab-4076-abad-c6acca400b52}" ma:internalName="TaxCatchAll" ma:showField="CatchAllData" ma:web="8bc75e52-d673-4e00-b79b-0b0a9cad203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8cb6019-d197-409d-88db-507aa501ab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14be298-9333-4352-9fd4-31740fbf1d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cb6019-d197-409d-88db-507aa501abe2">
      <Terms xmlns="http://schemas.microsoft.com/office/infopath/2007/PartnerControls"/>
    </lcf76f155ced4ddcb4097134ff3c332f>
    <TaxCatchAll xmlns="8bc75e52-d673-4e00-b79b-0b0a9cad203b" xsi:nil="true"/>
  </documentManagement>
</p:properties>
</file>

<file path=customXml/itemProps1.xml><?xml version="1.0" encoding="utf-8"?>
<ds:datastoreItem xmlns:ds="http://schemas.openxmlformats.org/officeDocument/2006/customXml" ds:itemID="{8EE3B6D3-E63E-40F4-BEF2-866CF0F97A02}"/>
</file>

<file path=customXml/itemProps2.xml><?xml version="1.0" encoding="utf-8"?>
<ds:datastoreItem xmlns:ds="http://schemas.openxmlformats.org/officeDocument/2006/customXml" ds:itemID="{BF3629BD-8066-44E6-B074-5E1D56FDD653}">
  <ds:schemaRefs>
    <ds:schemaRef ds:uri="http://schemas.microsoft.com/sharepoint/v3/contenttype/forms"/>
  </ds:schemaRefs>
</ds:datastoreItem>
</file>

<file path=customXml/itemProps3.xml><?xml version="1.0" encoding="utf-8"?>
<ds:datastoreItem xmlns:ds="http://schemas.openxmlformats.org/officeDocument/2006/customXml" ds:itemID="{0D41B8AF-FBC0-448C-84A8-4E1560A4B98A}">
  <ds:schemaRefs>
    <ds:schemaRef ds:uri="http://purl.org/dc/elements/1.1/"/>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c43538e9-54c8-411a-bfdc-ffa2292591de"/>
    <ds:schemaRef ds:uri="http://schemas.microsoft.com/office/infopath/2007/PartnerControls"/>
    <ds:schemaRef ds:uri="807f34b5-1a5f-4b25-a73f-228472eba685"/>
  </ds:schemaRefs>
</ds:datastoreItem>
</file>

<file path=docMetadata/LabelInfo.xml><?xml version="1.0" encoding="utf-8"?>
<clbl:labelList xmlns:clbl="http://schemas.microsoft.com/office/2020/mipLabelMetadata">
  <clbl:label id="{b44eb401-1c30-454c-ae94-78de08e2320c}" enabled="0" method="" siteId="{b44eb401-1c30-454c-ae94-78de08e2320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Company>Keller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Reid</dc:creator>
  <cp:lastModifiedBy>Balsiger, Ali</cp:lastModifiedBy>
  <cp:lastPrinted>2020-02-28T13:20:28Z</cp:lastPrinted>
  <dcterms:created xsi:type="dcterms:W3CDTF">2013-02-15T16:19:43Z</dcterms:created>
  <dcterms:modified xsi:type="dcterms:W3CDTF">2026-02-27T20:23:08Z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0x0101007B64D7290C708A48B403B3E7086D0F9D</vt:lpwstr>
  </property>
  <property fmtid="{D5CDD505-2E9C-101B-9397-08002B2CF9AE}" pid="3" name="MediaServiceImageTags">
    <vt:lpwstr/>
  </property>
</Properties>
</file>