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https://kellercloudgbr.sharepoint.com/sites/UK-GHO-Finance/Group Finance/2024/Year end/Website info for Cosec/"/>
    </mc:Choice>
  </mc:AlternateContent>
  <xr:revisionPtr revIDLastSave="24" documentId="8_{F6FAFE86-59A9-4539-AFD1-D12E7570FA4B}" xr6:coauthVersionLast="47" xr6:coauthVersionMax="47" xr10:uidLastSave="{54D276A0-E687-404A-B4CA-8FAB058442C4}"/>
  <bookViews>
    <workbookView xWindow="28680" yWindow="-2805" windowWidth="24240" windowHeight="13140" xr2:uid="{00000000-000D-0000-FFFF-FFFF00000000}"/>
  </bookViews>
  <sheets>
    <sheet name="2024"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2" l="1"/>
  <c r="E21" i="2"/>
  <c r="E22" i="2"/>
  <c r="C23" i="2"/>
  <c r="C25" i="2" s="1"/>
  <c r="C27" i="2" s="1"/>
  <c r="D23" i="2"/>
  <c r="D25" i="2" s="1"/>
  <c r="D27" i="2" s="1"/>
  <c r="F23" i="2"/>
  <c r="F25" i="2" s="1"/>
  <c r="F27" i="2" s="1"/>
  <c r="G23" i="2"/>
  <c r="G25" i="2" s="1"/>
  <c r="G27" i="2" s="1"/>
  <c r="H23" i="2"/>
  <c r="H25" i="2" s="1"/>
  <c r="H27" i="2" s="1"/>
  <c r="E23" i="2" l="1"/>
  <c r="E25" i="2" s="1"/>
  <c r="E27" i="2" s="1"/>
</calcChain>
</file>

<file path=xl/sharedStrings.xml><?xml version="1.0" encoding="utf-8"?>
<sst xmlns="http://schemas.openxmlformats.org/spreadsheetml/2006/main" count="44" uniqueCount="20">
  <si>
    <t>Revenue</t>
  </si>
  <si>
    <t>North America</t>
  </si>
  <si>
    <t>Operating profit</t>
  </si>
  <si>
    <t>£m</t>
  </si>
  <si>
    <t>Before non-underlying items</t>
  </si>
  <si>
    <t>Europe</t>
  </si>
  <si>
    <t>Asia-Pacific, Middle East and Africa</t>
  </si>
  <si>
    <t>Central items</t>
  </si>
  <si>
    <t>Asia-Pacific</t>
  </si>
  <si>
    <r>
      <t xml:space="preserve">2020 </t>
    </r>
    <r>
      <rPr>
        <vertAlign val="superscript"/>
        <sz val="11"/>
        <color theme="1"/>
        <rFont val="Calibri"/>
        <family val="2"/>
        <scheme val="minor"/>
      </rPr>
      <t>1</t>
    </r>
  </si>
  <si>
    <r>
      <t xml:space="preserve">Non-underlying items </t>
    </r>
    <r>
      <rPr>
        <vertAlign val="superscript"/>
        <sz val="11"/>
        <color theme="1"/>
        <rFont val="Calibri"/>
        <family val="2"/>
        <scheme val="minor"/>
      </rPr>
      <t>2</t>
    </r>
  </si>
  <si>
    <t>Operating</t>
  </si>
  <si>
    <t xml:space="preserve"> profit</t>
  </si>
  <si>
    <t>Europe and Middle East</t>
  </si>
  <si>
    <t>—</t>
  </si>
  <si>
    <r>
      <rPr>
        <vertAlign val="superscript"/>
        <sz val="11"/>
        <color theme="1"/>
        <rFont val="Calibri"/>
        <family val="2"/>
        <scheme val="minor"/>
      </rPr>
      <t>2</t>
    </r>
    <r>
      <rPr>
        <sz val="11"/>
        <color theme="1"/>
        <rFont val="Calibri"/>
        <family val="2"/>
        <scheme val="minor"/>
      </rPr>
      <t xml:space="preserve"> Non-underlying items are items which are exceptional by their size and/or are non-trading in nature and are disclosed separately in the financial statements where it is necessary to do so to provide further understanding of the financial position of the Group.</t>
    </r>
  </si>
  <si>
    <r>
      <t xml:space="preserve">2023 </t>
    </r>
    <r>
      <rPr>
        <vertAlign val="superscript"/>
        <sz val="11"/>
        <color theme="1"/>
        <rFont val="Calibri"/>
        <family val="2"/>
        <scheme val="minor"/>
      </rPr>
      <t>1</t>
    </r>
  </si>
  <si>
    <r>
      <rPr>
        <vertAlign val="superscript"/>
        <sz val="10"/>
        <color theme="1"/>
        <rFont val="Calibri"/>
        <family val="2"/>
        <scheme val="minor"/>
      </rPr>
      <t>1</t>
    </r>
    <r>
      <rPr>
        <sz val="11"/>
        <color theme="1"/>
        <rFont val="Calibri"/>
        <family val="2"/>
        <scheme val="minor"/>
      </rPr>
      <t xml:space="preserve"> From 1 January 2024, the Middle East and Africa (MEA) business was transferred to the Europe division, creating the Europe and Middle East Division, and the remaining Asia-Pacific, Middle East and Africa Division became the Asia-Pacific Division. The 2023 comparative segmental information has been updated to reflect this change as it is consistent with the information reviewed by the Chief Operating Decision Maker. The 2020, 2021 and 2022 information reflects the previous divisional structure, being North America, Europe and Asia-Pacific, Middle East and Africa.</t>
    </r>
  </si>
  <si>
    <r>
      <t xml:space="preserve">2021 </t>
    </r>
    <r>
      <rPr>
        <vertAlign val="superscript"/>
        <sz val="11"/>
        <color theme="1"/>
        <rFont val="Calibri"/>
        <family val="2"/>
        <scheme val="minor"/>
      </rPr>
      <t>1</t>
    </r>
  </si>
  <si>
    <r>
      <t xml:space="preserve">2022 </t>
    </r>
    <r>
      <rPr>
        <vertAlign val="superscript"/>
        <sz val="11"/>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</si>
</sst>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 #,##0.0_)\-;_-* &quot;-&quot;??_-;_-@_-"/>
    <numFmt numFmtId="165" formatCode="_-* #,##0.0_-;* #,##\(0.0\)_-;_-* &quot;-&quot;??_-;_-@_-"/>
    <numFmt numFmtId="166" formatCode="_-* #,##0.0_-;* #,#\(#0.0\)_-;_-* &quot;-&quot;??_-;_-@_-"/>
    <numFmt numFmtId="167" formatCode="0.0%"/>
  </numFmts>
  <fonts count="5" x14ac:knownFonts="1">
    <font>
      <sz val="11"/>
      <color theme="1"/>
      <name val="Calibri"/>
      <family val="2"/>
      <scheme val="minor"/>
    </font>
    <font>
      <sz val="11"/>
      <color theme="1"/>
      <name val="Calibri"/>
      <family val="2"/>
      <scheme val="minor"/>
    </font>
    <font>
      <b/>
      <sz val="11"/>
      <color theme="1"/>
      <name val="Calibri"/>
      <family val="2"/>
      <scheme val="minor"/>
    </font>
    <font>
      <vertAlign val="superscript"/>
      <sz val="11"/>
      <color theme="1"/>
      <name val="Calibri"/>
      <family val="2"/>
      <scheme val="minor"/>
    </font>
    <font>
      <vertAlign val="superscript"/>
      <sz val="10"/>
      <color theme="1"/>
      <name val="Calibri"/>
      <family val="2"/>
      <scheme val="minor"/>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7">
    <xf numFmtId="0" fontId="0" fillId="0" borderId="0" xfId="0"/>
    <xf numFmtId="0" fontId="2" fillId="0" borderId="0" xfId="0" applyFont="1" applyAlignment="1">
      <alignment horizontal="center"/>
    </xf>
    <xf numFmtId="164" fontId="2" fillId="0" borderId="1" xfId="1" applyNumberFormat="1" applyFont="1" applyFill="1" applyBorder="1" applyAlignment="1">
      <alignment horizontal="center" vertical="top"/>
    </xf>
    <xf numFmtId="166" fontId="2" fillId="0" borderId="1" xfId="1" applyNumberFormat="1" applyFont="1" applyFill="1" applyBorder="1" applyAlignment="1">
      <alignment horizontal="center" vertical="top"/>
    </xf>
    <xf numFmtId="164" fontId="2" fillId="0" borderId="0" xfId="1" applyNumberFormat="1" applyFont="1" applyFill="1" applyBorder="1" applyAlignment="1">
      <alignment horizontal="center" vertical="top"/>
    </xf>
    <xf numFmtId="0" fontId="2" fillId="0" borderId="0" xfId="0" applyFont="1"/>
    <xf numFmtId="164" fontId="2" fillId="0" borderId="2" xfId="1" applyNumberFormat="1" applyFont="1" applyFill="1" applyBorder="1" applyAlignment="1">
      <alignment horizontal="center" vertical="top"/>
    </xf>
    <xf numFmtId="167" fontId="0" fillId="0" borderId="0" xfId="2" applyNumberFormat="1" applyFont="1" applyFill="1"/>
    <xf numFmtId="0" fontId="0" fillId="0" borderId="0" xfId="0" applyAlignment="1">
      <alignment horizontal="center"/>
    </xf>
    <xf numFmtId="0" fontId="0" fillId="0" borderId="1" xfId="0" applyBorder="1" applyAlignment="1">
      <alignment horizontal="center"/>
    </xf>
    <xf numFmtId="164" fontId="0" fillId="0" borderId="0" xfId="1" applyNumberFormat="1" applyFont="1" applyFill="1" applyAlignment="1">
      <alignment horizontal="center" vertical="top"/>
    </xf>
    <xf numFmtId="164" fontId="0" fillId="0" borderId="1" xfId="1" applyNumberFormat="1" applyFont="1" applyFill="1" applyBorder="1" applyAlignment="1">
      <alignment horizontal="center" vertical="top"/>
    </xf>
    <xf numFmtId="166" fontId="0" fillId="0" borderId="1" xfId="1" applyNumberFormat="1" applyFont="1" applyFill="1" applyBorder="1" applyAlignment="1">
      <alignment horizontal="center" vertical="top"/>
    </xf>
    <xf numFmtId="164" fontId="0" fillId="0" borderId="0" xfId="1" applyNumberFormat="1" applyFont="1" applyFill="1" applyBorder="1" applyAlignment="1">
      <alignment horizontal="center" vertical="top"/>
    </xf>
    <xf numFmtId="165" fontId="0" fillId="0" borderId="1" xfId="1" applyNumberFormat="1" applyFont="1" applyFill="1" applyBorder="1" applyAlignment="1">
      <alignment horizontal="center" vertical="top"/>
    </xf>
    <xf numFmtId="164" fontId="0" fillId="0" borderId="3" xfId="1" applyNumberFormat="1" applyFont="1" applyFill="1" applyBorder="1" applyAlignment="1">
      <alignment horizontal="center" vertical="top"/>
    </xf>
    <xf numFmtId="164" fontId="0" fillId="0" borderId="2" xfId="1" applyNumberFormat="1" applyFont="1" applyFill="1" applyBorder="1" applyAlignment="1">
      <alignment horizontal="center" vertical="top"/>
    </xf>
    <xf numFmtId="166" fontId="0" fillId="0" borderId="0" xfId="1" applyNumberFormat="1" applyFont="1" applyFill="1" applyBorder="1" applyAlignment="1">
      <alignment horizontal="center" vertical="top"/>
    </xf>
    <xf numFmtId="165" fontId="0" fillId="0" borderId="0" xfId="1" applyNumberFormat="1" applyFont="1" applyFill="1" applyBorder="1" applyAlignment="1">
      <alignment horizontal="center" vertical="top"/>
    </xf>
    <xf numFmtId="166" fontId="2" fillId="0" borderId="0" xfId="1" applyNumberFormat="1" applyFont="1" applyFill="1" applyBorder="1" applyAlignment="1">
      <alignment horizontal="center" vertical="top"/>
    </xf>
    <xf numFmtId="0" fontId="0" fillId="0" borderId="0" xfId="0" applyAlignment="1">
      <alignment vertical="center" wrapText="1"/>
    </xf>
    <xf numFmtId="164" fontId="2" fillId="0" borderId="1" xfId="1" applyNumberFormat="1" applyFont="1" applyFill="1" applyBorder="1" applyAlignment="1">
      <alignment horizontal="right" vertical="top"/>
    </xf>
    <xf numFmtId="164" fontId="0" fillId="0" borderId="1" xfId="1" applyNumberFormat="1" applyFont="1" applyFill="1" applyBorder="1" applyAlignment="1">
      <alignment horizontal="right" vertical="top"/>
    </xf>
    <xf numFmtId="0" fontId="0" fillId="0" borderId="0" xfId="0" applyAlignment="1">
      <alignment horizontal="left" wrapText="1"/>
    </xf>
    <xf numFmtId="0" fontId="2" fillId="0" borderId="0" xfId="0" applyFont="1" applyAlignment="1">
      <alignment horizontal="center"/>
    </xf>
    <xf numFmtId="0" fontId="0" fillId="0" borderId="0" xfId="0" applyAlignment="1">
      <alignment horizontal="center"/>
    </xf>
    <xf numFmtId="164" fontId="1" fillId="0" borderId="2" xfId="1" applyNumberFormat="1" applyFont="1" applyFill="1" applyBorder="1" applyAlignment="1">
      <alignment horizontal="center" vertical="top"/>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0F131-2302-425E-86EA-AFF792C4A96F}">
  <dimension ref="B3:L36"/>
  <sheetViews>
    <sheetView showGridLines="0" tabSelected="1" topLeftCell="B1" workbookViewId="0">
      <selection activeCell="I7" sqref="I7"/>
    </sheetView>
  </sheetViews>
  <sheetFormatPr defaultColWidth="9.1796875" defaultRowHeight="14.5" x14ac:dyDescent="0.35"/>
  <cols>
    <col min="2" max="2" width="32" customWidth="1"/>
    <col min="3" max="3" width="19.81640625" customWidth="1"/>
    <col min="4" max="4" width="20.1796875" customWidth="1"/>
    <col min="5" max="5" width="16.1796875" customWidth="1"/>
    <col min="6" max="6" width="18.1796875" customWidth="1"/>
    <col min="7" max="7" width="16.1796875" customWidth="1"/>
    <col min="8" max="8" width="18.1796875" customWidth="1"/>
    <col min="9" max="9" width="16.1796875" customWidth="1"/>
    <col min="10" max="10" width="18.1796875" customWidth="1"/>
    <col min="11" max="11" width="16.1796875" customWidth="1"/>
    <col min="12" max="12" width="18.1796875" customWidth="1"/>
  </cols>
  <sheetData>
    <row r="3" spans="2:6" ht="16.5" x14ac:dyDescent="0.35">
      <c r="C3" s="24">
        <v>2024</v>
      </c>
      <c r="D3" s="24"/>
      <c r="E3" s="25" t="s">
        <v>16</v>
      </c>
      <c r="F3" s="25"/>
    </row>
    <row r="4" spans="2:6" x14ac:dyDescent="0.35">
      <c r="C4" s="1" t="s">
        <v>0</v>
      </c>
      <c r="D4" s="1" t="s">
        <v>11</v>
      </c>
      <c r="E4" s="8" t="s">
        <v>0</v>
      </c>
      <c r="F4" s="8" t="s">
        <v>11</v>
      </c>
    </row>
    <row r="5" spans="2:6" x14ac:dyDescent="0.35">
      <c r="C5" s="1"/>
      <c r="D5" s="1" t="s">
        <v>12</v>
      </c>
      <c r="E5" s="8"/>
      <c r="F5" s="8" t="s">
        <v>12</v>
      </c>
    </row>
    <row r="6" spans="2:6" x14ac:dyDescent="0.35">
      <c r="C6" s="4" t="s">
        <v>3</v>
      </c>
      <c r="D6" s="4" t="s">
        <v>3</v>
      </c>
      <c r="E6" s="13" t="s">
        <v>3</v>
      </c>
      <c r="F6" s="13" t="s">
        <v>3</v>
      </c>
    </row>
    <row r="7" spans="2:6" x14ac:dyDescent="0.35">
      <c r="B7" t="s">
        <v>1</v>
      </c>
      <c r="C7" s="4">
        <v>1785.8</v>
      </c>
      <c r="D7" s="4">
        <v>190</v>
      </c>
      <c r="E7" s="13">
        <v>1770</v>
      </c>
      <c r="F7" s="13">
        <v>169.6</v>
      </c>
    </row>
    <row r="8" spans="2:6" x14ac:dyDescent="0.35">
      <c r="B8" t="s">
        <v>13</v>
      </c>
      <c r="C8" s="4">
        <v>835.1</v>
      </c>
      <c r="D8" s="19">
        <v>7.9</v>
      </c>
      <c r="E8" s="13">
        <v>808</v>
      </c>
      <c r="F8" s="17">
        <v>9.8000000000000007</v>
      </c>
    </row>
    <row r="9" spans="2:6" x14ac:dyDescent="0.35">
      <c r="B9" t="s">
        <v>8</v>
      </c>
      <c r="C9" s="2">
        <v>365.8</v>
      </c>
      <c r="D9" s="2">
        <v>28.7</v>
      </c>
      <c r="E9" s="11">
        <v>388</v>
      </c>
      <c r="F9" s="11">
        <v>14.6</v>
      </c>
    </row>
    <row r="10" spans="2:6" x14ac:dyDescent="0.35">
      <c r="C10" s="4">
        <v>2986.7</v>
      </c>
      <c r="D10" s="19">
        <v>226.6</v>
      </c>
      <c r="E10" s="13">
        <v>2966</v>
      </c>
      <c r="F10" s="18">
        <v>194</v>
      </c>
    </row>
    <row r="11" spans="2:6" x14ac:dyDescent="0.35">
      <c r="B11" t="s">
        <v>7</v>
      </c>
      <c r="C11" s="21" t="s">
        <v>14</v>
      </c>
      <c r="D11" s="3">
        <v>-14</v>
      </c>
      <c r="E11" s="22" t="s">
        <v>14</v>
      </c>
      <c r="F11" s="12">
        <v>-13.1</v>
      </c>
    </row>
    <row r="12" spans="2:6" x14ac:dyDescent="0.35">
      <c r="B12" t="s">
        <v>4</v>
      </c>
      <c r="C12" s="4">
        <v>2986.7</v>
      </c>
      <c r="D12" s="19">
        <v>212.6</v>
      </c>
      <c r="E12" s="13">
        <v>2966</v>
      </c>
      <c r="F12" s="17">
        <v>180.9</v>
      </c>
    </row>
    <row r="13" spans="2:6" ht="16.5" x14ac:dyDescent="0.35">
      <c r="B13" t="s">
        <v>10</v>
      </c>
      <c r="C13" s="21" t="s">
        <v>14</v>
      </c>
      <c r="D13" s="3">
        <v>-7.5</v>
      </c>
      <c r="E13" s="22" t="s">
        <v>14</v>
      </c>
      <c r="F13" s="12">
        <v>-27.8</v>
      </c>
    </row>
    <row r="14" spans="2:6" x14ac:dyDescent="0.35">
      <c r="B14" s="20"/>
      <c r="C14" s="6">
        <v>2986.7</v>
      </c>
      <c r="D14" s="6">
        <v>205.1</v>
      </c>
      <c r="E14" s="26">
        <v>2966</v>
      </c>
      <c r="F14" s="26">
        <v>153.1</v>
      </c>
    </row>
    <row r="17" spans="2:12" ht="16.5" x14ac:dyDescent="0.35">
      <c r="C17" s="25" t="s">
        <v>19</v>
      </c>
      <c r="D17" s="25"/>
      <c r="E17" s="25" t="s">
        <v>18</v>
      </c>
      <c r="F17" s="25"/>
      <c r="G17" s="25" t="s">
        <v>9</v>
      </c>
      <c r="H17" s="25"/>
      <c r="I17" s="25"/>
      <c r="J17" s="25"/>
    </row>
    <row r="18" spans="2:12" x14ac:dyDescent="0.35">
      <c r="C18" s="8" t="s">
        <v>0</v>
      </c>
      <c r="D18" s="8" t="s">
        <v>2</v>
      </c>
      <c r="E18" s="8" t="s">
        <v>0</v>
      </c>
      <c r="F18" s="8" t="s">
        <v>2</v>
      </c>
      <c r="G18" s="8" t="s">
        <v>0</v>
      </c>
      <c r="H18" s="8" t="s">
        <v>2</v>
      </c>
      <c r="I18" s="8"/>
      <c r="J18" s="8"/>
    </row>
    <row r="19" spans="2:12" x14ac:dyDescent="0.35">
      <c r="C19" s="9" t="s">
        <v>3</v>
      </c>
      <c r="D19" s="9" t="s">
        <v>3</v>
      </c>
      <c r="E19" s="9" t="s">
        <v>3</v>
      </c>
      <c r="F19" s="9" t="s">
        <v>3</v>
      </c>
      <c r="G19" s="9" t="s">
        <v>3</v>
      </c>
      <c r="H19" s="9" t="s">
        <v>3</v>
      </c>
      <c r="I19" s="8"/>
      <c r="J19" s="8"/>
    </row>
    <row r="20" spans="2:12" x14ac:dyDescent="0.35">
      <c r="B20" t="s">
        <v>1</v>
      </c>
      <c r="C20" s="10">
        <v>1896.1</v>
      </c>
      <c r="D20" s="10">
        <v>82</v>
      </c>
      <c r="E20" s="10">
        <f>1323100000/1000000</f>
        <v>1323.1</v>
      </c>
      <c r="F20" s="10">
        <v>73</v>
      </c>
      <c r="G20" s="10">
        <v>1227.5</v>
      </c>
      <c r="H20" s="10">
        <v>83.2</v>
      </c>
      <c r="I20" s="13"/>
      <c r="J20" s="13"/>
    </row>
    <row r="21" spans="2:12" x14ac:dyDescent="0.35">
      <c r="B21" t="s">
        <v>5</v>
      </c>
      <c r="C21" s="10">
        <v>649.29999999999995</v>
      </c>
      <c r="D21" s="10">
        <v>29.1</v>
      </c>
      <c r="E21" s="10">
        <f>549200000/1000000</f>
        <v>549.20000000000005</v>
      </c>
      <c r="F21" s="10">
        <v>24.3</v>
      </c>
      <c r="G21" s="10">
        <v>538.5</v>
      </c>
      <c r="H21" s="10">
        <v>18.399999999999999</v>
      </c>
      <c r="I21" s="13"/>
      <c r="J21" s="13"/>
    </row>
    <row r="22" spans="2:12" x14ac:dyDescent="0.35">
      <c r="B22" t="s">
        <v>6</v>
      </c>
      <c r="C22" s="11">
        <v>399.2</v>
      </c>
      <c r="D22" s="12">
        <v>6.6</v>
      </c>
      <c r="E22" s="11">
        <f>350200000/1000000</f>
        <v>350.2</v>
      </c>
      <c r="F22" s="12">
        <v>-0.9</v>
      </c>
      <c r="G22" s="11">
        <v>296.5</v>
      </c>
      <c r="H22" s="12">
        <v>15.5</v>
      </c>
      <c r="I22" s="13"/>
      <c r="J22" s="17"/>
    </row>
    <row r="23" spans="2:12" x14ac:dyDescent="0.35">
      <c r="C23" s="13">
        <f t="shared" ref="C23:D23" si="0">SUM(C20:C22)</f>
        <v>2944.5999999999995</v>
      </c>
      <c r="D23" s="13">
        <f t="shared" si="0"/>
        <v>117.69999999999999</v>
      </c>
      <c r="E23" s="13">
        <f t="shared" ref="E23:H23" si="1">SUM(E20:E22)</f>
        <v>2222.5</v>
      </c>
      <c r="F23" s="13">
        <f t="shared" si="1"/>
        <v>96.399999999999991</v>
      </c>
      <c r="G23" s="13">
        <f t="shared" si="1"/>
        <v>2062.5</v>
      </c>
      <c r="H23" s="13">
        <f t="shared" si="1"/>
        <v>117.1</v>
      </c>
      <c r="I23" s="13"/>
      <c r="J23" s="13"/>
    </row>
    <row r="24" spans="2:12" x14ac:dyDescent="0.35">
      <c r="B24" t="s">
        <v>7</v>
      </c>
      <c r="C24" s="11">
        <v>0</v>
      </c>
      <c r="D24" s="14">
        <v>-9.1</v>
      </c>
      <c r="E24" s="11">
        <v>0</v>
      </c>
      <c r="F24" s="14">
        <v>-7.9</v>
      </c>
      <c r="G24" s="11">
        <v>0</v>
      </c>
      <c r="H24" s="14">
        <v>-7</v>
      </c>
      <c r="I24" s="13"/>
      <c r="J24" s="18"/>
    </row>
    <row r="25" spans="2:12" x14ac:dyDescent="0.35">
      <c r="B25" t="s">
        <v>4</v>
      </c>
      <c r="C25" s="15">
        <f t="shared" ref="C25:H25" si="2">SUM(C23:C24)</f>
        <v>2944.5999999999995</v>
      </c>
      <c r="D25" s="15">
        <f t="shared" si="2"/>
        <v>108.6</v>
      </c>
      <c r="E25" s="15">
        <f t="shared" si="2"/>
        <v>2222.5</v>
      </c>
      <c r="F25" s="15">
        <f t="shared" si="2"/>
        <v>88.499999999999986</v>
      </c>
      <c r="G25" s="15">
        <f t="shared" si="2"/>
        <v>2062.5</v>
      </c>
      <c r="H25" s="15">
        <f t="shared" si="2"/>
        <v>110.1</v>
      </c>
      <c r="I25" s="13"/>
      <c r="J25" s="13"/>
    </row>
    <row r="26" spans="2:12" ht="16.5" x14ac:dyDescent="0.35">
      <c r="B26" t="s">
        <v>10</v>
      </c>
      <c r="C26" s="11">
        <v>0</v>
      </c>
      <c r="D26" s="12">
        <v>-40.799999999999997</v>
      </c>
      <c r="E26" s="11">
        <v>0</v>
      </c>
      <c r="F26" s="12">
        <v>-12.1</v>
      </c>
      <c r="G26" s="11">
        <v>0</v>
      </c>
      <c r="H26" s="12">
        <v>-33.1</v>
      </c>
      <c r="I26" s="4"/>
      <c r="J26" s="17"/>
    </row>
    <row r="27" spans="2:12" s="5" customFormat="1" x14ac:dyDescent="0.35">
      <c r="C27" s="26">
        <f t="shared" ref="C27:H27" si="3">SUM(C25:C26)</f>
        <v>2944.5999999999995</v>
      </c>
      <c r="D27" s="26">
        <f t="shared" si="3"/>
        <v>67.8</v>
      </c>
      <c r="E27" s="26">
        <f t="shared" si="3"/>
        <v>2222.5</v>
      </c>
      <c r="F27" s="26">
        <f t="shared" si="3"/>
        <v>76.399999999999991</v>
      </c>
      <c r="G27" s="16">
        <f t="shared" si="3"/>
        <v>2062.5</v>
      </c>
      <c r="H27" s="16">
        <f t="shared" si="3"/>
        <v>77</v>
      </c>
      <c r="I27" s="13"/>
      <c r="J27" s="13"/>
    </row>
    <row r="30" spans="2:12" ht="44" customHeight="1" x14ac:dyDescent="0.35">
      <c r="B30" s="23" t="s">
        <v>17</v>
      </c>
      <c r="C30" s="23"/>
      <c r="D30" s="23"/>
      <c r="E30" s="23"/>
      <c r="F30" s="23"/>
      <c r="G30" s="23"/>
      <c r="H30" s="23"/>
      <c r="I30" s="23"/>
      <c r="J30" s="23"/>
      <c r="K30" s="23"/>
      <c r="L30" s="23"/>
    </row>
    <row r="31" spans="2:12" ht="27.75" customHeight="1" x14ac:dyDescent="0.35">
      <c r="B31" s="23" t="s">
        <v>15</v>
      </c>
      <c r="C31" s="23"/>
      <c r="D31" s="23"/>
      <c r="E31" s="23"/>
      <c r="F31" s="23"/>
      <c r="G31" s="23"/>
      <c r="H31" s="23"/>
      <c r="I31" s="23"/>
      <c r="J31" s="23"/>
      <c r="K31" s="23"/>
      <c r="L31" s="23"/>
    </row>
    <row r="32" spans="2:12" x14ac:dyDescent="0.35">
      <c r="F32" s="7"/>
      <c r="H32" s="7"/>
    </row>
    <row r="33" spans="6:8" x14ac:dyDescent="0.35">
      <c r="F33" s="7"/>
      <c r="H33" s="7"/>
    </row>
    <row r="34" spans="6:8" x14ac:dyDescent="0.35">
      <c r="F34" s="7"/>
      <c r="H34" s="7"/>
    </row>
    <row r="35" spans="6:8" x14ac:dyDescent="0.35">
      <c r="F35" s="7"/>
      <c r="H35" s="7"/>
    </row>
    <row r="36" spans="6:8" x14ac:dyDescent="0.35">
      <c r="F36" s="7"/>
      <c r="H36" s="7"/>
    </row>
  </sheetData>
  <mergeCells count="8">
    <mergeCell ref="B30:L30"/>
    <mergeCell ref="B31:L31"/>
    <mergeCell ref="C3:D3"/>
    <mergeCell ref="E3:F3"/>
    <mergeCell ref="C17:D17"/>
    <mergeCell ref="I17:J17"/>
    <mergeCell ref="E17:F17"/>
    <mergeCell ref="G17:H17"/>
  </mergeCell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74805F04624B43A37C685B1863D417" ma:contentTypeVersion="19" ma:contentTypeDescription="Create a new document." ma:contentTypeScope="" ma:versionID="c5d6e9896f83b76f3a32ed615354e8c4">
  <xsd:schema xmlns:xsd="http://www.w3.org/2001/XMLSchema" xmlns:xs="http://www.w3.org/2001/XMLSchema" xmlns:p="http://schemas.microsoft.com/office/2006/metadata/properties" xmlns:ns2="807f34b5-1a5f-4b25-a73f-228472eba685" xmlns:ns3="c43538e9-54c8-411a-bfdc-ffa2292591de" targetNamespace="http://schemas.microsoft.com/office/2006/metadata/properties" ma:root="true" ma:fieldsID="768592a43bb182eb93a82314ea058ae2" ns2:_="" ns3:_="">
    <xsd:import namespace="807f34b5-1a5f-4b25-a73f-228472eba685"/>
    <xsd:import namespace="c43538e9-54c8-411a-bfdc-ffa2292591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2:_Flow_SignoffStatu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f34b5-1a5f-4b25-a73f-228472eba6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Flow_SignoffStatus" ma:index="19" nillable="true" ma:displayName="Sign-off status" ma:internalName="Sign_x002d_off_x0020_status">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14be298-9333-4352-9fd4-31740fbf1de6"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3538e9-54c8-411a-bfdc-ffa2292591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a3cbb23-3fcc-4bd0-83f4-c1a8932fd6cb}" ma:internalName="TaxCatchAll" ma:showField="CatchAllData" ma:web="c43538e9-54c8-411a-bfdc-ffa2292591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807f34b5-1a5f-4b25-a73f-228472eba685" xsi:nil="true"/>
    <lcf76f155ced4ddcb4097134ff3c332f xmlns="807f34b5-1a5f-4b25-a73f-228472eba685">
      <Terms xmlns="http://schemas.microsoft.com/office/infopath/2007/PartnerControls"/>
    </lcf76f155ced4ddcb4097134ff3c332f>
    <TaxCatchAll xmlns="c43538e9-54c8-411a-bfdc-ffa2292591d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7B3703-A315-4AA4-A3FD-623EBF31A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f34b5-1a5f-4b25-a73f-228472eba685"/>
    <ds:schemaRef ds:uri="c43538e9-54c8-411a-bfdc-ffa2292591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41B8AF-FBC0-448C-84A8-4E1560A4B98A}">
  <ds:schemaRefs>
    <ds:schemaRef ds:uri="http://purl.org/dc/elements/1.1/"/>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c43538e9-54c8-411a-bfdc-ffa2292591de"/>
    <ds:schemaRef ds:uri="http://schemas.microsoft.com/office/infopath/2007/PartnerControls"/>
    <ds:schemaRef ds:uri="807f34b5-1a5f-4b25-a73f-228472eba685"/>
  </ds:schemaRefs>
</ds:datastoreItem>
</file>

<file path=customXml/itemProps3.xml><?xml version="1.0" encoding="utf-8"?>
<ds:datastoreItem xmlns:ds="http://schemas.openxmlformats.org/officeDocument/2006/customXml" ds:itemID="{BF3629BD-8066-44E6-B074-5E1D56FDD653}">
  <ds:schemaRefs>
    <ds:schemaRef ds:uri="http://schemas.microsoft.com/sharepoint/v3/contenttype/forms"/>
  </ds:schemaRefs>
</ds:datastoreItem>
</file>

<file path=docMetadata/LabelInfo.xml><?xml version="1.0" encoding="utf-8"?>
<clbl:labelList xmlns:clbl="http://schemas.microsoft.com/office/2020/mipLabelMetadata">
  <clbl:label id="{b44eb401-1c30-454c-ae94-78de08e2320c}" enabled="0" method="" siteId="{b44eb401-1c30-454c-ae94-78de08e2320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Keller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Reid</dc:creator>
  <cp:lastModifiedBy>Balsiger, Ali</cp:lastModifiedBy>
  <cp:lastPrinted>2020-02-28T13:20:28Z</cp:lastPrinted>
  <dcterms:created xsi:type="dcterms:W3CDTF">2013-02-15T16:19:43Z</dcterms:created>
  <dcterms:modified xsi:type="dcterms:W3CDTF">2025-03-01T13:29:30Z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0x010100B474805F04624B43A37C685B1863D417</vt:lpwstr>
  </property>
  <property fmtid="{D5CDD505-2E9C-101B-9397-08002B2CF9AE}" pid="3" name="MediaServiceImageTags">
    <vt:lpwstr/>
  </property>
</Properties>
</file>